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10-Outubro\"/>
    </mc:Choice>
  </mc:AlternateContent>
  <xr:revisionPtr revIDLastSave="0" documentId="13_ncr:1_{1792F548-1997-4144-8675-E0EE36751416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0.2025" sheetId="1" r:id="rId1"/>
  </sheets>
  <definedNames>
    <definedName name="_xlnm.Print_Area" localSheetId="0">'10.2025'!$A$1:$B$132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6" i="1" l="1"/>
  <c r="B82" i="1" l="1"/>
  <c r="B48" i="1"/>
  <c r="B51" i="1" l="1"/>
  <c r="B43" i="1"/>
  <c r="B53" i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<sst xmlns="http://schemas.openxmlformats.org/spreadsheetml/2006/main" count="114" uniqueCount="114">
  <si>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</si>
  <si>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</si>
  <si>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</si>
  <si>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</si>
  <si>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</si>
  <si>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</si>
  <si>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</si>
  <si>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</si>
  <si>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</si>
  <si>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</si>
  <si>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</si>
  <si>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</si>
  <si>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</si>
  <si>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</si>
  <si>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</si>
  <si>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</si>
  <si>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</si>
  <si>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</si>
  <si>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</si>
  <si>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</si>
  <si>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</si>
  <si>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</si>
  <si>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</si>
  <si>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</si>
  <si>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</si>
  <si>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</si>
  <si>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</si>
  <si>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</si>
  <si>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</si>
  <si>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</si>
  <si>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</si>
  <si>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</si>
  <si>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</si>
  <si>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</si>
  <si>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</si>
  <si>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</si>
  <si>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</si>
  <si>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</si>
  <si>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</si>
  <si>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</si>
  <si>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</si>
  <si>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</si>
  <si>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</si>
  <si>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</si>
  <si>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</si>
  <si>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</si>
  <si>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</si>
  <si>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</si>
  <si>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</si>
  <si>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</si>
  <si>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</si>
  <si>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</si>
  <si>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</si>
  <si>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</si>
  <si>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</si>
  <si>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</si>
  <si>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</si>
  <si>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</si>
  <si>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</si>
  <si>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</si>
  <si>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</si>
  <si>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</si>
  <si>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</si>
  <si>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</si>
  <si>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</si>
  <si>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</si>
  <si>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</si>
  <si>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</si>
  <si>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</si>
  <si>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</si>
  <si>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</si>
  <si>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</si>
  <si>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</si>
  <si>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</si>
  <si>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</si>
  <si>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</si>
  <si>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</si>
  <si>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</si>
  <si>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</si>
  <si>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</si>
  <si>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</si>
  <si>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</si>
  <si>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</si>
  <si>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</si>
  <si>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</si>
  <si>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</si>
  <si>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</si>
  <si>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</si>
  <si>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</si>
  <si>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</si>
  <si>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</si>
  <si>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</si>
  <si>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</si>
  <si>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</si>
  <si>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</si>
  <si>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</si>
  <si>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</si>
  <si>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</si>
  <si>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</si>
  <si>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</si>
  <si>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</si>
  <si>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</si>
  <si>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</si>
  <si>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</si>
  <si>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</si>
  <si>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</si>
  <si>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</si>
  <si>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</si>
  <si>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</si>
  <si>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GERÊNCIA CORPORATIVA DE FINANÇAS E ORÇAMENTOS:</t>
  </si>
  <si>
    <t>Goiânia, 11 de Novembro de 2025.</t>
  </si>
  <si>
    <t>Competência: 10/2025</t>
  </si>
  <si>
    <t>7.SALDO BANCÁRIO FINAL EM 31/10/2025</t>
  </si>
  <si>
    <t>2.5.2 Reembolso Rateio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</si>
</sst>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zoomScale="90" zoomScaleNormal="90" zoomScaleSheetLayoutView="70" zoomScalePageLayoutView="70" workbookViewId="0">
      <selection activeCell="E118" sqref="E118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106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111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0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0</v>
      </c>
      <c r="C30" s="15"/>
      <c r="D30"/>
    </row>
    <row r="31" spans="1:4" x14ac:dyDescent="0.35">
      <c r="A31" s="42" t="s">
        <v>95</v>
      </c>
      <c r="B31" s="14">
        <v>0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14615985.539999999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10226776.039999999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2329538.4900000002</v>
      </c>
      <c r="C38" s="15"/>
      <c r="D38"/>
    </row>
    <row r="39" spans="1:4" x14ac:dyDescent="0.35">
      <c r="A39" s="42" t="s">
        <v>96</v>
      </c>
      <c r="B39" s="14">
        <v>2059671.01</v>
      </c>
      <c r="C39" s="15"/>
      <c r="D39"/>
    </row>
    <row r="40" spans="1:4" x14ac:dyDescent="0.35">
      <c r="A40" s="51" t="s">
        <v>64</v>
      </c>
      <c r="B40" s="41">
        <f>SUM(B26+B27+B33)</f>
        <v>14615985.539999999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15491743.529999999</v>
      </c>
      <c r="C43" s="16"/>
      <c r="D43"/>
    </row>
    <row r="44" spans="1:4" x14ac:dyDescent="0.35">
      <c r="A44" s="42" t="s">
        <v>83</v>
      </c>
      <c r="B44" s="63">
        <v>13765044.74</v>
      </c>
      <c r="C44" s="16"/>
      <c r="D44"/>
    </row>
    <row r="45" spans="1:4" x14ac:dyDescent="0.35">
      <c r="A45" s="42" t="s">
        <v>97</v>
      </c>
      <c r="B45" s="63">
        <v>1347707.78</v>
      </c>
      <c r="C45" s="16"/>
      <c r="D45"/>
    </row>
    <row r="46" spans="1:4" x14ac:dyDescent="0.35">
      <c r="A46" s="42" t="s">
        <v>90</v>
      </c>
      <c r="B46" s="14">
        <v>378991.01</v>
      </c>
      <c r="C46" s="16"/>
      <c r="D46"/>
    </row>
    <row r="47" spans="1:4" ht="15.5" customHeight="1" x14ac:dyDescent="0.35">
      <c r="A47" s="56" t="s">
        <v>47</v>
      </c>
      <c r="B47" s="49">
        <v>351840</v>
      </c>
      <c r="C47" s="16"/>
      <c r="D47"/>
    </row>
    <row r="48" spans="1:4" x14ac:dyDescent="0.35">
      <c r="A48" s="57" t="s">
        <v>53</v>
      </c>
      <c r="B48" s="49">
        <f>SUM(B49:B50)</f>
        <v>109677.89</v>
      </c>
      <c r="C48" s="16"/>
      <c r="D48"/>
    </row>
    <row r="49" spans="1:4" x14ac:dyDescent="0.35">
      <c r="A49" s="42" t="s">
        <v>84</v>
      </c>
      <c r="B49" s="63">
        <v>75141.31</v>
      </c>
      <c r="C49" s="16"/>
      <c r="D49"/>
    </row>
    <row r="50" spans="1:4" x14ac:dyDescent="0.35">
      <c r="A50" s="42" t="s">
        <v>98</v>
      </c>
      <c r="B50" s="63">
        <v>34536.58</v>
      </c>
      <c r="C50" s="16"/>
      <c r="D50"/>
    </row>
    <row r="51" spans="1:4" x14ac:dyDescent="0.35">
      <c r="A51" s="57" t="s">
        <v>37</v>
      </c>
      <c r="B51" s="49">
        <f>B52</f>
        <v>123793.13</v>
      </c>
      <c r="C51" s="16"/>
      <c r="D51"/>
    </row>
    <row r="52" spans="1:4" ht="14" customHeight="1" x14ac:dyDescent="0.35">
      <c r="A52" s="55" t="s">
        <v>91</v>
      </c>
      <c r="B52" s="63">
        <v>123793.13</v>
      </c>
      <c r="C52" s="16"/>
      <c r="D52"/>
    </row>
    <row r="53" spans="1:4" x14ac:dyDescent="0.35">
      <c r="A53" s="57" t="s">
        <v>44</v>
      </c>
      <c r="B53" s="49">
        <f>SUM(B54:B56)</f>
        <v>120570.56</v>
      </c>
      <c r="C53" s="16"/>
      <c r="D53"/>
    </row>
    <row r="54" spans="1:4" x14ac:dyDescent="0.35">
      <c r="A54" s="50" t="s">
        <v>72</v>
      </c>
      <c r="B54" s="14">
        <v>2817.39</v>
      </c>
      <c r="C54" s="16"/>
      <c r="D54"/>
    </row>
    <row r="55" spans="1:4" x14ac:dyDescent="0.35">
      <c r="A55" s="50" t="s">
        <v>113</v>
      </c>
      <c r="B55" s="63">
        <v>1306.1099999999999</v>
      </c>
      <c r="C55" s="16"/>
      <c r="D55"/>
    </row>
    <row r="56" spans="1:4" x14ac:dyDescent="0.35">
      <c r="A56" s="50" t="s">
        <v>107</v>
      </c>
      <c r="B56" s="63">
        <v>116447.06</v>
      </c>
      <c r="C56" s="16"/>
      <c r="D56"/>
    </row>
    <row r="57" spans="1:4" x14ac:dyDescent="0.35">
      <c r="A57" s="47" t="s">
        <v>54</v>
      </c>
      <c r="B57" s="41">
        <f>SUM(B43+B47+B48+B51+B53)</f>
        <v>16197625.110000001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12768381.76</v>
      </c>
      <c r="C60" s="17"/>
      <c r="D60"/>
    </row>
    <row r="61" spans="1:4" x14ac:dyDescent="0.35">
      <c r="A61" s="42" t="s">
        <v>85</v>
      </c>
      <c r="B61" s="63">
        <v>12768381.76</v>
      </c>
      <c r="C61" s="17"/>
      <c r="D61"/>
    </row>
    <row r="62" spans="1:4" x14ac:dyDescent="0.35">
      <c r="A62" s="42" t="s">
        <v>99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241753.82</v>
      </c>
      <c r="C63" s="17"/>
      <c r="D63"/>
    </row>
    <row r="64" spans="1:4" x14ac:dyDescent="0.35">
      <c r="A64" s="42" t="s">
        <v>48</v>
      </c>
      <c r="B64" s="14">
        <v>241753.82</v>
      </c>
      <c r="C64" s="17"/>
      <c r="D64"/>
    </row>
    <row r="65" spans="1:4" x14ac:dyDescent="0.35">
      <c r="A65" s="47" t="s">
        <v>55</v>
      </c>
      <c r="B65" s="41">
        <f>SUM(B60+B63)</f>
        <v>13010135.58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15345475.319999998</v>
      </c>
      <c r="C68" s="8"/>
      <c r="D68"/>
    </row>
    <row r="69" spans="1:4" x14ac:dyDescent="0.35">
      <c r="A69" s="42" t="s">
        <v>86</v>
      </c>
      <c r="B69" s="63">
        <v>13997767.539999999</v>
      </c>
      <c r="C69" s="8"/>
      <c r="D69"/>
    </row>
    <row r="70" spans="1:4" x14ac:dyDescent="0.35">
      <c r="A70" s="42" t="s">
        <v>100</v>
      </c>
      <c r="B70" s="63">
        <v>1347707.78</v>
      </c>
      <c r="C70" s="8"/>
      <c r="D70"/>
    </row>
    <row r="71" spans="1:4" x14ac:dyDescent="0.35">
      <c r="A71" s="57" t="s">
        <v>71</v>
      </c>
      <c r="B71" s="49">
        <f>B72</f>
        <v>143814.51999999999</v>
      </c>
      <c r="C71" s="8"/>
      <c r="D71"/>
    </row>
    <row r="72" spans="1:4" x14ac:dyDescent="0.35">
      <c r="A72" s="42" t="s">
        <v>92</v>
      </c>
      <c r="B72" s="14">
        <v>143814.51999999999</v>
      </c>
      <c r="C72" s="8"/>
      <c r="D72"/>
    </row>
    <row r="73" spans="1:4" x14ac:dyDescent="0.35">
      <c r="A73" s="30" t="s">
        <v>57</v>
      </c>
      <c r="B73" s="34">
        <f>B68+B71</f>
        <v>15489289.839999998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4775608.1500000004</v>
      </c>
      <c r="C77" s="16"/>
      <c r="D77"/>
    </row>
    <row r="78" spans="1:4" x14ac:dyDescent="0.35">
      <c r="A78" s="61" t="s">
        <v>10</v>
      </c>
      <c r="B78" s="60">
        <v>4745666.91</v>
      </c>
      <c r="C78" s="16"/>
      <c r="D78"/>
    </row>
    <row r="79" spans="1:4" x14ac:dyDescent="0.35">
      <c r="A79" s="61" t="s">
        <v>11</v>
      </c>
      <c r="B79" s="60">
        <v>1313842.74</v>
      </c>
      <c r="C79" s="16"/>
      <c r="D79"/>
    </row>
    <row r="80" spans="1:4" x14ac:dyDescent="0.35">
      <c r="A80" s="59" t="s">
        <v>12</v>
      </c>
      <c r="B80" s="60">
        <v>54648.37</v>
      </c>
      <c r="C80" s="16"/>
      <c r="D80"/>
    </row>
    <row r="81" spans="1:4" x14ac:dyDescent="0.35">
      <c r="A81" s="59" t="s">
        <v>13</v>
      </c>
      <c r="B81" s="60">
        <v>578610.18000000005</v>
      </c>
      <c r="C81" s="16"/>
      <c r="D81"/>
    </row>
    <row r="82" spans="1:4" x14ac:dyDescent="0.35">
      <c r="A82" s="59" t="s">
        <v>14</v>
      </c>
      <c r="B82" s="60">
        <f>SUM(B83:B84)</f>
        <v>1095841.32</v>
      </c>
      <c r="C82" s="16"/>
      <c r="D82"/>
    </row>
    <row r="83" spans="1:4" x14ac:dyDescent="0.35">
      <c r="A83" s="62" t="s">
        <v>42</v>
      </c>
      <c r="B83" s="63">
        <v>1058544.0900000001</v>
      </c>
      <c r="C83" s="16"/>
      <c r="D83"/>
    </row>
    <row r="84" spans="1:4" x14ac:dyDescent="0.35">
      <c r="A84" s="62" t="s">
        <v>43</v>
      </c>
      <c r="B84" s="63">
        <v>37297.230000000003</v>
      </c>
      <c r="C84" s="16"/>
      <c r="D84"/>
    </row>
    <row r="85" spans="1:4" ht="29" x14ac:dyDescent="0.35">
      <c r="A85" s="59" t="s">
        <v>15</v>
      </c>
      <c r="B85" s="60">
        <v>468185.47</v>
      </c>
      <c r="C85" s="16"/>
      <c r="D85"/>
    </row>
    <row r="86" spans="1:4" x14ac:dyDescent="0.35">
      <c r="A86" s="59" t="s">
        <v>41</v>
      </c>
      <c r="B86" s="60">
        <f>SUM(B87:B89)</f>
        <v>2817.39</v>
      </c>
      <c r="C86" s="16"/>
      <c r="D86"/>
    </row>
    <row r="87" spans="1:4" x14ac:dyDescent="0.35">
      <c r="A87" s="44" t="s">
        <v>108</v>
      </c>
      <c r="B87" s="14">
        <v>2817.39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13035220.530000001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448951.3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448951.3</v>
      </c>
      <c r="C97" s="8"/>
      <c r="D97" s="26">
        <f>B40+B57-B98-B103</f>
        <v>17328610.819999997</v>
      </c>
    </row>
    <row r="98" spans="1:4" ht="14.25" customHeight="1" x14ac:dyDescent="0.35">
      <c r="A98" s="43" t="s">
        <v>58</v>
      </c>
      <c r="B98" s="41">
        <f>B90+B97</f>
        <v>13484171.830000002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828</v>
      </c>
      <c r="C102" s="1"/>
      <c r="D102"/>
    </row>
    <row r="103" spans="1:4" x14ac:dyDescent="0.35">
      <c r="A103" s="43" t="s">
        <v>59</v>
      </c>
      <c r="B103" s="41">
        <f>B101+B102</f>
        <v>828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0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101</v>
      </c>
      <c r="B111" s="14">
        <v>0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17328610.82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3441915.37</v>
      </c>
      <c r="C115" s="15"/>
      <c r="D115"/>
    </row>
    <row r="116" spans="1:4" x14ac:dyDescent="0.35">
      <c r="A116" s="42" t="s">
        <v>94</v>
      </c>
      <c r="B116" s="14">
        <v>10252629.869999999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3634065.58</v>
      </c>
      <c r="C119" s="15"/>
      <c r="D119"/>
    </row>
    <row r="120" spans="1:4" x14ac:dyDescent="0.35">
      <c r="A120" s="43" t="s">
        <v>27</v>
      </c>
      <c r="B120" s="41">
        <f>(B40+B57)-(B98+B103)</f>
        <v>17328610.819999997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103</v>
      </c>
      <c r="B127" s="70"/>
    </row>
    <row r="128" spans="1:4" ht="43.5" customHeight="1" x14ac:dyDescent="0.35">
      <c r="A128" s="69" t="s">
        <v>105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109</v>
      </c>
      <c r="B130" s="25" t="s">
        <v>110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10.2025</vt:lpstr>
      <vt:lpstr>'10.2025'!Area_de_impressao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2025-11-11T14:49:33Z</cp:lastPrinted>
  <dcterms:created xsi:type="dcterms:W3CDTF">2021-09-23T15:15:02Z</dcterms:created>
  <dcterms:modified xsi:type="dcterms:W3CDTF">2025-11-11T14:50:38Z</dcterms:modified>
  <dc:language>pt-BR</dc:language>
</cp:coreProperties>
</file>